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 defaultThemeVersion="124226"/>
  <xr:revisionPtr revIDLastSave="39" documentId="11_974BD1110869BC1901A3494661ECA5D75CB4B300" xr6:coauthVersionLast="47" xr6:coauthVersionMax="47" xr10:uidLastSave="{78586872-A441-4270-A960-67D247161CD1}"/>
  <bookViews>
    <workbookView xWindow="-120" yWindow="-120" windowWidth="29040" windowHeight="15720" xr2:uid="{00000000-000D-0000-FFFF-FFFF00000000}"/>
  </bookViews>
  <sheets>
    <sheet name="BILANCI I GJENDJES" sheetId="1" r:id="rId1"/>
    <sheet name="PASQYRAT FINANCIARE" sheetId="3" r:id="rId2"/>
    <sheet name="TREGUESIT FINANCIAR" sheetId="2" r:id="rId3"/>
    <sheet name="PRIMET&amp;DEMET" sheetId="6" r:id="rId4"/>
    <sheet name="Raporti prime deme" sheetId="4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3" i="4" l="1"/>
  <c r="L33" i="4"/>
  <c r="J33" i="4"/>
  <c r="I33" i="4"/>
  <c r="G33" i="4"/>
  <c r="F33" i="4"/>
  <c r="D33" i="4"/>
  <c r="C33" i="4"/>
  <c r="H31" i="4"/>
  <c r="E31" i="4"/>
  <c r="H30" i="4"/>
  <c r="E30" i="4"/>
  <c r="N29" i="4"/>
  <c r="K29" i="4"/>
  <c r="H29" i="4"/>
  <c r="E29" i="4"/>
  <c r="N26" i="4"/>
  <c r="K26" i="4"/>
  <c r="H26" i="4"/>
  <c r="E26" i="4"/>
  <c r="N25" i="4"/>
  <c r="K25" i="4"/>
  <c r="H25" i="4"/>
  <c r="E25" i="4"/>
  <c r="N24" i="4"/>
  <c r="K24" i="4"/>
  <c r="H24" i="4"/>
  <c r="E24" i="4"/>
  <c r="N23" i="4"/>
  <c r="N22" i="4"/>
  <c r="N21" i="4"/>
  <c r="K21" i="4"/>
  <c r="H21" i="4"/>
  <c r="E21" i="4"/>
  <c r="N33" i="4" l="1"/>
  <c r="K33" i="4"/>
  <c r="H33" i="4"/>
  <c r="E33" i="4"/>
</calcChain>
</file>

<file path=xl/sharedStrings.xml><?xml version="1.0" encoding="utf-8"?>
<sst xmlns="http://schemas.openxmlformats.org/spreadsheetml/2006/main" count="162" uniqueCount="119">
  <si>
    <t>BILANCI I GJENDJES</t>
  </si>
  <si>
    <t>ASETET</t>
  </si>
  <si>
    <t>Paraja në dorë dhe në bankë</t>
  </si>
  <si>
    <t>Investimet në depozita</t>
  </si>
  <si>
    <t>Kostot e përvetësuara të shtyra</t>
  </si>
  <si>
    <t>Llogaritë e arkëtueshme nga sigurimet dhe risigurimet</t>
  </si>
  <si>
    <t>Astete e risigurimit</t>
  </si>
  <si>
    <t>Tokë dhe ndërtesa</t>
  </si>
  <si>
    <t>Asetet tjera të prekshme</t>
  </si>
  <si>
    <t>Asetet e paprekshme</t>
  </si>
  <si>
    <t>Astete të tjera</t>
  </si>
  <si>
    <t>GJITHSEJ ASETET</t>
  </si>
  <si>
    <t>DETYRIMET</t>
  </si>
  <si>
    <t>Provizionet për dëme dhe shpenzimet e trajtimit të dëmeve</t>
  </si>
  <si>
    <t>Provizionet për primin e pa fituar dhe riskun e pa skaduar</t>
  </si>
  <si>
    <t xml:space="preserve">Llogaritë e pagueshme të sigurimit dhe detyrimet tjera </t>
  </si>
  <si>
    <t>Huatë dhe kreditë</t>
  </si>
  <si>
    <t>Kreditorët tjerë dhe Akrualet</t>
  </si>
  <si>
    <t>GJITHSEJ DETYRIMET</t>
  </si>
  <si>
    <t>KAPITALI AKSIONAR</t>
  </si>
  <si>
    <t>Kapitali aksionar</t>
  </si>
  <si>
    <t>Fitimi I akumuluar</t>
  </si>
  <si>
    <t>Rezerva tjera</t>
  </si>
  <si>
    <t>GJITHSEJ KAPITALI AKSIONAR</t>
  </si>
  <si>
    <t>GJITHSEJ DETYRIMET DHE KAPITALI</t>
  </si>
  <si>
    <t>TREGUESIT FINANCIAR</t>
  </si>
  <si>
    <t>Raporti operativ</t>
  </si>
  <si>
    <t>Raporti bruto i riskut</t>
  </si>
  <si>
    <t>Raporti neto i riskut</t>
  </si>
  <si>
    <t>Treguesit e kthimit në ekuitetin mesatar</t>
  </si>
  <si>
    <t>Treguesit e kthimit në mjetet mesatare</t>
  </si>
  <si>
    <t>Treguesit e kthimit në investimet mesatare</t>
  </si>
  <si>
    <t>PASQYRA E TË ARDHURAVE</t>
  </si>
  <si>
    <t>Primi i fituar, neto nga risigurimi</t>
  </si>
  <si>
    <t>Të hyrat e fituara nga interesi, neto</t>
  </si>
  <si>
    <t>Të hyrat e tjera</t>
  </si>
  <si>
    <t>Gjithsej të hyrat</t>
  </si>
  <si>
    <t>Humbjet e ndodhura, neto nga risigurimi</t>
  </si>
  <si>
    <t>Dëmet e paguara bruto</t>
  </si>
  <si>
    <t>Primi i shkruar bruto</t>
  </si>
  <si>
    <t>Primi i ceduar në risigurim (-)</t>
  </si>
  <si>
    <t>Ndryshimi në primin e pafituar (+/-)</t>
  </si>
  <si>
    <t>Ndryshimi në primin e pafituar, pjesa e risigurimit (+/-)</t>
  </si>
  <si>
    <t>Pjesa e risiguruesit (-)</t>
  </si>
  <si>
    <t>Ndryshimi në rezerva për dëme</t>
  </si>
  <si>
    <t>Shpenzimet e marrjes në sigurim</t>
  </si>
  <si>
    <t>Ndryshimi në shpenzimet e marrjes në sigurim (+/-)</t>
  </si>
  <si>
    <t>Shpenzimet administrative</t>
  </si>
  <si>
    <t>Komisionet e risigurimit (-)</t>
  </si>
  <si>
    <t>Gjithsej humbjet dhe shpenzimet</t>
  </si>
  <si>
    <t>Fitimi /humbja neto për vitin</t>
  </si>
  <si>
    <t>Të hyra të tjera gjithëpërfshirëse</t>
  </si>
  <si>
    <t>Gjithsej të hyrat gjithëpërfshirëse për vitin</t>
  </si>
  <si>
    <t>Primet e Shkruara dhe Dëmet e Paguara sipas llojeve të sigurimeve</t>
  </si>
  <si>
    <t>Numri i kontratave</t>
  </si>
  <si>
    <t>Primi i Shkruar Bruto</t>
  </si>
  <si>
    <t>Numri i dëmeve të paguara</t>
  </si>
  <si>
    <t>Shuma e dëmeve të paguara</t>
  </si>
  <si>
    <t>Lloji i Sigurimit</t>
  </si>
  <si>
    <t>Periudha paraprake</t>
  </si>
  <si>
    <t>Periudha aktuale</t>
  </si>
  <si>
    <t>Ndryshimi (%)</t>
  </si>
  <si>
    <t>Total</t>
  </si>
  <si>
    <t>MTPL</t>
  </si>
  <si>
    <t>Border Insurance</t>
  </si>
  <si>
    <t>Green Card</t>
  </si>
  <si>
    <t>TPL+</t>
  </si>
  <si>
    <t>Casco</t>
  </si>
  <si>
    <t>Accident and Health Insurance</t>
  </si>
  <si>
    <t>Marine and Transport Insurance</t>
  </si>
  <si>
    <t>Aviation Insurance</t>
  </si>
  <si>
    <t>Insurance against fire and other damage to property</t>
  </si>
  <si>
    <t>Liability Insurance</t>
  </si>
  <si>
    <t>Credit and Suretyship Insurance</t>
  </si>
  <si>
    <t>Insurance for Financial Losses</t>
  </si>
  <si>
    <t>Kompania e Sigurimeve Siguria</t>
  </si>
  <si>
    <t>Telefon: +381 (0) 38 248 848, +381 (0) 38 248 849, Fax: +381 (0) 38 248 850</t>
  </si>
  <si>
    <t xml:space="preserve">Website: www.ks-siguria.com, E-mail: info@ks-siguria.com </t>
  </si>
  <si>
    <t>Adresa: Rr.Qamil Hoxha nr.51, Prishtinë</t>
  </si>
  <si>
    <t>Investime në letra me vlerë</t>
  </si>
  <si>
    <t>Raporti i dëmeve të ndodhura neto</t>
  </si>
  <si>
    <t>Raporti i shpenziemve neto</t>
  </si>
  <si>
    <t>Raporti i kombinuar neto</t>
  </si>
  <si>
    <t>Raporti i investimeve</t>
  </si>
  <si>
    <t>Raporti i dëmeve të rregulluara</t>
  </si>
  <si>
    <t>Raporti i mbulueshmerisë së provizioneve teknike</t>
  </si>
  <si>
    <t>Treguesi i borgjit ndaj ekuitetit</t>
  </si>
  <si>
    <t>Treguesi i mjaftueshmerise së kapitalit</t>
  </si>
  <si>
    <t>Primet e shkruara dhe dëmet e paguara sipas llojeve të sigurimeve</t>
  </si>
  <si>
    <t>Lloji i sigurimit</t>
  </si>
  <si>
    <t>Ndryshimi %</t>
  </si>
  <si>
    <t>01</t>
  </si>
  <si>
    <t>Sigurimi i aksidenteve</t>
  </si>
  <si>
    <t>02</t>
  </si>
  <si>
    <t>Sigurimi i shendetit</t>
  </si>
  <si>
    <t>03</t>
  </si>
  <si>
    <t>04</t>
  </si>
  <si>
    <t>Mallrat në transport</t>
  </si>
  <si>
    <t>05</t>
  </si>
  <si>
    <t>Sigurimi nga zjarri dhe forcat e natyrës</t>
  </si>
  <si>
    <t>06</t>
  </si>
  <si>
    <t>Sigurimi dëmtime tjera në pronë</t>
  </si>
  <si>
    <t>07</t>
  </si>
  <si>
    <t>Përgjegjësi motorrike ndaj palëve të treta</t>
  </si>
  <si>
    <t>08</t>
  </si>
  <si>
    <t>Sigurimi i përgjegjësive civile të përgjithshme</t>
  </si>
  <si>
    <t>09</t>
  </si>
  <si>
    <t>Sigurimi i garancive</t>
  </si>
  <si>
    <t>10</t>
  </si>
  <si>
    <t>Sigurim i humbjeve financiare</t>
  </si>
  <si>
    <t>11</t>
  </si>
  <si>
    <t>Sigurimi Kufitar BKS</t>
  </si>
  <si>
    <t>Gjendja 31.12.2025</t>
  </si>
  <si>
    <t>Gjendja
31.12.2025</t>
  </si>
  <si>
    <t>Gjendja 31.03.2026</t>
  </si>
  <si>
    <t>Gjendja
31.03.2026</t>
  </si>
  <si>
    <t>31.03.2026</t>
  </si>
  <si>
    <t>Shënim: periudha paraprake Mars 2025</t>
  </si>
  <si>
    <t xml:space="preserve">              periudha aktuale Mars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</si>
</sst>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43" fontId="0" fillId="0" borderId="0" xfId="1" applyFont="1"/>
    <xf numFmtId="3" fontId="0" fillId="0" borderId="0" xfId="0" applyNumberFormat="1"/>
    <xf numFmtId="3" fontId="0" fillId="0" borderId="0" xfId="1" applyNumberFormat="1" applyFont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/>
    <xf numFmtId="3" fontId="0" fillId="0" borderId="1" xfId="0" applyNumberFormat="1" applyBorder="1"/>
    <xf numFmtId="3" fontId="0" fillId="0" borderId="1" xfId="0" applyNumberFormat="1" applyBorder="1" applyAlignment="1">
      <alignment horizontal="right"/>
    </xf>
    <xf numFmtId="0" fontId="2" fillId="0" borderId="1" xfId="0" applyFont="1" applyBorder="1"/>
    <xf numFmtId="164" fontId="0" fillId="0" borderId="1" xfId="1" applyNumberFormat="1" applyFont="1" applyBorder="1"/>
    <xf numFmtId="0" fontId="3" fillId="0" borderId="1" xfId="0" applyFont="1" applyBorder="1"/>
    <xf numFmtId="164" fontId="0" fillId="0" borderId="1" xfId="1" applyNumberFormat="1" applyFont="1" applyFill="1" applyBorder="1"/>
    <xf numFmtId="164" fontId="0" fillId="0" borderId="1" xfId="1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5" fillId="2" borderId="1" xfId="0" applyFont="1" applyFill="1" applyBorder="1"/>
    <xf numFmtId="0" fontId="4" fillId="2" borderId="1" xfId="0" applyFont="1" applyFill="1" applyBorder="1"/>
    <xf numFmtId="164" fontId="4" fillId="2" borderId="1" xfId="1" applyNumberFormat="1" applyFont="1" applyFill="1" applyBorder="1"/>
    <xf numFmtId="0" fontId="6" fillId="2" borderId="1" xfId="0" applyFont="1" applyFill="1" applyBorder="1" applyAlignment="1">
      <alignment vertical="center"/>
    </xf>
    <xf numFmtId="0" fontId="0" fillId="3" borderId="0" xfId="0" applyFill="1"/>
    <xf numFmtId="43" fontId="0" fillId="3" borderId="0" xfId="1" applyFont="1" applyFill="1"/>
    <xf numFmtId="164" fontId="0" fillId="0" borderId="0" xfId="0" applyNumberFormat="1"/>
    <xf numFmtId="164" fontId="0" fillId="0" borderId="0" xfId="1" applyNumberFormat="1" applyFont="1"/>
    <xf numFmtId="43" fontId="0" fillId="0" borderId="0" xfId="0" applyNumberFormat="1"/>
    <xf numFmtId="14" fontId="6" fillId="2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Border="1"/>
    <xf numFmtId="165" fontId="3" fillId="0" borderId="1" xfId="0" quotePrefix="1" applyNumberFormat="1" applyFont="1" applyBorder="1"/>
    <xf numFmtId="0" fontId="7" fillId="0" borderId="0" xfId="0" applyFont="1"/>
    <xf numFmtId="0" fontId="7" fillId="0" borderId="0" xfId="0" applyFont="1" applyAlignment="1">
      <alignment horizontal="left"/>
    </xf>
    <xf numFmtId="0" fontId="0" fillId="0" borderId="1" xfId="0" quotePrefix="1" applyBorder="1"/>
    <xf numFmtId="0" fontId="0" fillId="0" borderId="0" xfId="0" applyAlignment="1">
      <alignment horizontal="left"/>
    </xf>
    <xf numFmtId="164" fontId="7" fillId="0" borderId="0" xfId="1" applyNumberFormat="1" applyFont="1" applyFill="1" applyBorder="1"/>
    <xf numFmtId="43" fontId="7" fillId="0" borderId="0" xfId="1" applyFont="1" applyFill="1" applyBorder="1"/>
    <xf numFmtId="164" fontId="0" fillId="0" borderId="0" xfId="1" applyNumberFormat="1" applyFont="1" applyFill="1" applyBorder="1"/>
    <xf numFmtId="9" fontId="0" fillId="0" borderId="1" xfId="2" applyFont="1" applyFill="1" applyBorder="1"/>
    <xf numFmtId="0" fontId="5" fillId="2" borderId="1" xfId="0" applyFont="1" applyFill="1" applyBorder="1" applyAlignment="1">
      <alignment horizontal="left"/>
    </xf>
    <xf numFmtId="9" fontId="4" fillId="2" borderId="1" xfId="2" applyFont="1" applyFill="1" applyBorder="1"/>
    <xf numFmtId="0" fontId="9" fillId="0" borderId="0" xfId="0" applyFont="1"/>
    <xf numFmtId="0" fontId="10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3" fillId="0" borderId="1" xfId="1" applyNumberFormat="1" applyFont="1" applyFill="1" applyBorder="1"/>
  </cellXfs>
  <cellStyles count="4">
    <cellStyle name="Comma" xfId="1" builtinId="3"/>
    <cellStyle name="Comma 71" xfId="3" xr:uid="{00000000-0005-0000-0000-000001000000}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46"/>
  <sheetViews>
    <sheetView showGridLines="0" tabSelected="1" topLeftCell="A15" workbookViewId="0">
      <selection activeCell="G20" sqref="G20"/>
    </sheetView>
  </sheetViews>
  <sheetFormatPr defaultRowHeight="15" x14ac:dyDescent="0.25"/>
  <cols>
    <col min="1" max="1" width="2" customWidth="1"/>
    <col min="2" max="2" width="55" customWidth="1"/>
    <col min="3" max="4" width="14.7109375" customWidth="1"/>
  </cols>
  <sheetData>
    <row r="1" spans="2:2" hidden="1" x14ac:dyDescent="0.25"/>
    <row r="2" spans="2:2" hidden="1" x14ac:dyDescent="0.25"/>
    <row r="3" spans="2:2" hidden="1" x14ac:dyDescent="0.25"/>
    <row r="4" spans="2:2" hidden="1" x14ac:dyDescent="0.25"/>
    <row r="5" spans="2:2" hidden="1" x14ac:dyDescent="0.25"/>
    <row r="6" spans="2:2" hidden="1" x14ac:dyDescent="0.25"/>
    <row r="7" spans="2:2" hidden="1" x14ac:dyDescent="0.25"/>
    <row r="8" spans="2:2" hidden="1" x14ac:dyDescent="0.25"/>
    <row r="9" spans="2:2" x14ac:dyDescent="0.25">
      <c r="B9" t="s">
        <v>75</v>
      </c>
    </row>
    <row r="10" spans="2:2" x14ac:dyDescent="0.25">
      <c r="B10" t="s">
        <v>78</v>
      </c>
    </row>
    <row r="11" spans="2:2" x14ac:dyDescent="0.25">
      <c r="B11" t="s">
        <v>76</v>
      </c>
    </row>
    <row r="12" spans="2:2" x14ac:dyDescent="0.25">
      <c r="B12" t="s">
        <v>77</v>
      </c>
    </row>
    <row r="17" spans="2:4" x14ac:dyDescent="0.25">
      <c r="B17" s="1" t="s">
        <v>0</v>
      </c>
    </row>
    <row r="20" spans="2:4" ht="46.5" customHeight="1" x14ac:dyDescent="0.25">
      <c r="C20" s="15" t="s">
        <v>113</v>
      </c>
      <c r="D20" s="15" t="s">
        <v>115</v>
      </c>
    </row>
    <row r="21" spans="2:4" x14ac:dyDescent="0.25">
      <c r="B21" s="16" t="s">
        <v>1</v>
      </c>
      <c r="C21" s="17"/>
      <c r="D21" s="17"/>
    </row>
    <row r="22" spans="2:4" x14ac:dyDescent="0.25">
      <c r="B22" s="5" t="s">
        <v>2</v>
      </c>
      <c r="C22" s="11">
        <v>323.58241000000004</v>
      </c>
      <c r="D22" s="11">
        <v>324.42568999999997</v>
      </c>
    </row>
    <row r="23" spans="2:4" x14ac:dyDescent="0.25">
      <c r="B23" s="5" t="s">
        <v>3</v>
      </c>
      <c r="C23" s="11">
        <v>15549.179350000002</v>
      </c>
      <c r="D23" s="11">
        <v>16264.26224</v>
      </c>
    </row>
    <row r="24" spans="2:4" x14ac:dyDescent="0.25">
      <c r="B24" s="5" t="s">
        <v>79</v>
      </c>
      <c r="C24" s="11">
        <v>4125.4694900000004</v>
      </c>
      <c r="D24" s="11">
        <v>3142.1896900000002</v>
      </c>
    </row>
    <row r="25" spans="2:4" x14ac:dyDescent="0.25">
      <c r="B25" s="5" t="s">
        <v>4</v>
      </c>
      <c r="C25" s="13">
        <v>624.53635999999995</v>
      </c>
      <c r="D25" s="13">
        <v>635.43835999999999</v>
      </c>
    </row>
    <row r="26" spans="2:4" x14ac:dyDescent="0.25">
      <c r="B26" s="5" t="s">
        <v>5</v>
      </c>
      <c r="C26" s="11">
        <v>1905.4548799999998</v>
      </c>
      <c r="D26" s="11">
        <v>2176.00387</v>
      </c>
    </row>
    <row r="27" spans="2:4" x14ac:dyDescent="0.25">
      <c r="B27" s="5" t="s">
        <v>6</v>
      </c>
      <c r="C27" s="11">
        <v>1098.95201</v>
      </c>
      <c r="D27" s="11">
        <v>997.45200999999997</v>
      </c>
    </row>
    <row r="28" spans="2:4" x14ac:dyDescent="0.25">
      <c r="B28" s="5" t="s">
        <v>7</v>
      </c>
      <c r="C28" s="11">
        <v>894.51700000000005</v>
      </c>
      <c r="D28" s="11">
        <v>894.51700000000005</v>
      </c>
    </row>
    <row r="29" spans="2:4" x14ac:dyDescent="0.25">
      <c r="B29" s="5" t="s">
        <v>8</v>
      </c>
      <c r="C29" s="11">
        <v>3524.8171399999997</v>
      </c>
      <c r="D29" s="11">
        <v>3513.9089799999997</v>
      </c>
    </row>
    <row r="30" spans="2:4" x14ac:dyDescent="0.25">
      <c r="B30" s="5" t="s">
        <v>9</v>
      </c>
      <c r="C30" s="11">
        <v>97.218600000000009</v>
      </c>
      <c r="D30" s="11">
        <v>90.77640000000001</v>
      </c>
    </row>
    <row r="31" spans="2:4" x14ac:dyDescent="0.25">
      <c r="B31" s="5" t="s">
        <v>10</v>
      </c>
      <c r="C31" s="11">
        <v>217.43066000000002</v>
      </c>
      <c r="D31" s="11">
        <v>533.75142000000005</v>
      </c>
    </row>
    <row r="32" spans="2:4" x14ac:dyDescent="0.25">
      <c r="B32" s="18" t="s">
        <v>11</v>
      </c>
      <c r="C32" s="19">
        <v>28361.157900000006</v>
      </c>
      <c r="D32" s="19">
        <v>28572.72566</v>
      </c>
    </row>
    <row r="33" spans="2:4" x14ac:dyDescent="0.25">
      <c r="B33" s="10" t="s">
        <v>12</v>
      </c>
      <c r="C33" s="11"/>
      <c r="D33" s="11"/>
    </row>
    <row r="34" spans="2:4" x14ac:dyDescent="0.25">
      <c r="B34" s="5" t="s">
        <v>13</v>
      </c>
      <c r="C34" s="11">
        <v>12431.46747</v>
      </c>
      <c r="D34" s="11">
        <v>12565.88747</v>
      </c>
    </row>
    <row r="35" spans="2:4" x14ac:dyDescent="0.25">
      <c r="B35" s="5" t="s">
        <v>14</v>
      </c>
      <c r="C35" s="11">
        <v>6635.8326999999999</v>
      </c>
      <c r="D35" s="11">
        <v>6427.9377000000004</v>
      </c>
    </row>
    <row r="36" spans="2:4" x14ac:dyDescent="0.25">
      <c r="B36" s="5" t="s">
        <v>15</v>
      </c>
      <c r="C36" s="11">
        <v>933.25006999999994</v>
      </c>
      <c r="D36" s="11">
        <v>1115.6124199999999</v>
      </c>
    </row>
    <row r="37" spans="2:4" x14ac:dyDescent="0.25">
      <c r="B37" s="5" t="s">
        <v>16</v>
      </c>
      <c r="C37" s="11">
        <v>0</v>
      </c>
      <c r="D37" s="11">
        <v>0</v>
      </c>
    </row>
    <row r="38" spans="2:4" x14ac:dyDescent="0.25">
      <c r="B38" s="5" t="s">
        <v>17</v>
      </c>
      <c r="C38" s="11">
        <v>356.45123000000001</v>
      </c>
      <c r="D38" s="11">
        <v>356.45123000000001</v>
      </c>
    </row>
    <row r="39" spans="2:4" x14ac:dyDescent="0.25">
      <c r="B39" s="18" t="s">
        <v>18</v>
      </c>
      <c r="C39" s="19">
        <v>20357.001469999996</v>
      </c>
      <c r="D39" s="19">
        <v>20465.88882</v>
      </c>
    </row>
    <row r="40" spans="2:4" x14ac:dyDescent="0.25">
      <c r="B40" s="10" t="s">
        <v>19</v>
      </c>
      <c r="C40" s="11"/>
      <c r="D40" s="11"/>
    </row>
    <row r="41" spans="2:4" x14ac:dyDescent="0.25">
      <c r="B41" s="5" t="s">
        <v>20</v>
      </c>
      <c r="C41" s="11">
        <v>19502.51627</v>
      </c>
      <c r="D41" s="11">
        <v>19502.51627</v>
      </c>
    </row>
    <row r="42" spans="2:4" x14ac:dyDescent="0.25">
      <c r="B42" s="5" t="s">
        <v>21</v>
      </c>
      <c r="C42" s="11">
        <v>-11992.60643</v>
      </c>
      <c r="D42" s="11">
        <v>-11889.926019999999</v>
      </c>
    </row>
    <row r="43" spans="2:4" x14ac:dyDescent="0.25">
      <c r="B43" s="5" t="s">
        <v>22</v>
      </c>
      <c r="C43" s="11">
        <v>534.05565000000001</v>
      </c>
      <c r="D43" s="11">
        <v>534.05565000000001</v>
      </c>
    </row>
    <row r="44" spans="2:4" x14ac:dyDescent="0.25">
      <c r="B44" s="18" t="s">
        <v>23</v>
      </c>
      <c r="C44" s="19">
        <v>8043.9654900000005</v>
      </c>
      <c r="D44" s="19">
        <v>8146.6459000000013</v>
      </c>
    </row>
    <row r="45" spans="2:4" x14ac:dyDescent="0.25">
      <c r="B45" s="18" t="s">
        <v>24</v>
      </c>
      <c r="C45" s="19">
        <v>28400.966959999998</v>
      </c>
      <c r="D45" s="19">
        <v>28612.534720000003</v>
      </c>
    </row>
    <row r="46" spans="2:4" x14ac:dyDescent="0.25">
      <c r="C46" s="23"/>
      <c r="D46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L67"/>
  <sheetViews>
    <sheetView showGridLines="0" topLeftCell="A15" zoomScaleNormal="100" workbookViewId="0">
      <selection activeCell="G20" sqref="G20"/>
    </sheetView>
  </sheetViews>
  <sheetFormatPr defaultRowHeight="15" x14ac:dyDescent="0.25"/>
  <cols>
    <col min="1" max="1" width="2.7109375" customWidth="1"/>
    <col min="2" max="2" width="53.28515625" customWidth="1"/>
    <col min="3" max="3" width="14.85546875" customWidth="1"/>
    <col min="4" max="4" width="13.28515625" style="2" bestFit="1" customWidth="1"/>
    <col min="5" max="5" width="9.5703125" bestFit="1" customWidth="1"/>
    <col min="6" max="6" width="10.5703125" bestFit="1" customWidth="1"/>
    <col min="12" max="12" width="14.140625" style="21" bestFit="1" customWidth="1"/>
  </cols>
  <sheetData>
    <row r="1" spans="2:12" hidden="1" x14ac:dyDescent="0.25"/>
    <row r="2" spans="2:12" hidden="1" x14ac:dyDescent="0.25"/>
    <row r="3" spans="2:12" hidden="1" x14ac:dyDescent="0.25"/>
    <row r="4" spans="2:12" hidden="1" x14ac:dyDescent="0.25"/>
    <row r="5" spans="2:12" hidden="1" x14ac:dyDescent="0.25"/>
    <row r="6" spans="2:12" hidden="1" x14ac:dyDescent="0.25"/>
    <row r="7" spans="2:12" hidden="1" x14ac:dyDescent="0.25"/>
    <row r="8" spans="2:12" hidden="1" x14ac:dyDescent="0.25"/>
    <row r="9" spans="2:12" x14ac:dyDescent="0.25">
      <c r="B9" t="s">
        <v>75</v>
      </c>
    </row>
    <row r="10" spans="2:12" x14ac:dyDescent="0.25">
      <c r="B10" t="s">
        <v>78</v>
      </c>
      <c r="D10"/>
    </row>
    <row r="11" spans="2:12" x14ac:dyDescent="0.25">
      <c r="B11" t="s">
        <v>76</v>
      </c>
    </row>
    <row r="12" spans="2:12" x14ac:dyDescent="0.25">
      <c r="B12" t="s">
        <v>77</v>
      </c>
    </row>
    <row r="16" spans="2:12" x14ac:dyDescent="0.25">
      <c r="L16" s="22"/>
    </row>
    <row r="17" spans="2:12" x14ac:dyDescent="0.25">
      <c r="B17" s="1" t="s">
        <v>32</v>
      </c>
      <c r="L17" s="22"/>
    </row>
    <row r="18" spans="2:12" x14ac:dyDescent="0.25">
      <c r="L18" s="22"/>
    </row>
    <row r="19" spans="2:12" x14ac:dyDescent="0.25">
      <c r="L19" s="22"/>
    </row>
    <row r="20" spans="2:12" ht="46.5" customHeight="1" x14ac:dyDescent="0.25">
      <c r="C20" s="15" t="s">
        <v>112</v>
      </c>
      <c r="D20" s="15" t="s">
        <v>114</v>
      </c>
      <c r="L20" s="22"/>
    </row>
    <row r="21" spans="2:12" x14ac:dyDescent="0.25">
      <c r="B21" s="5" t="s">
        <v>33</v>
      </c>
      <c r="C21" s="13">
        <v>13905.31243</v>
      </c>
      <c r="D21" s="13">
        <v>3107.3205799999996</v>
      </c>
      <c r="E21" s="4"/>
      <c r="F21" s="24"/>
      <c r="L21" s="22"/>
    </row>
    <row r="22" spans="2:12" x14ac:dyDescent="0.25">
      <c r="B22" s="5" t="s">
        <v>39</v>
      </c>
      <c r="C22" s="13">
        <v>14801.429389999999</v>
      </c>
      <c r="D22" s="13">
        <v>3249.4900599999996</v>
      </c>
      <c r="E22" s="4"/>
      <c r="L22" s="22"/>
    </row>
    <row r="23" spans="2:12" x14ac:dyDescent="0.25">
      <c r="B23" s="5" t="s">
        <v>40</v>
      </c>
      <c r="C23" s="13">
        <v>-896.11695999999995</v>
      </c>
      <c r="D23" s="13">
        <v>-142.16948000000002</v>
      </c>
      <c r="L23" s="22"/>
    </row>
    <row r="24" spans="2:12" x14ac:dyDescent="0.25">
      <c r="B24" s="5" t="s">
        <v>41</v>
      </c>
      <c r="C24" s="13">
        <v>-209.10900000000001</v>
      </c>
      <c r="D24" s="13">
        <v>207.89500000000001</v>
      </c>
      <c r="L24" s="22"/>
    </row>
    <row r="25" spans="2:12" x14ac:dyDescent="0.25">
      <c r="B25" s="5" t="s">
        <v>42</v>
      </c>
      <c r="C25" s="13">
        <v>-857.36900000000003</v>
      </c>
      <c r="D25" s="13">
        <v>-84.180999999999997</v>
      </c>
      <c r="L25" s="22"/>
    </row>
    <row r="26" spans="2:12" x14ac:dyDescent="0.25">
      <c r="B26" s="5" t="s">
        <v>34</v>
      </c>
      <c r="C26" s="13">
        <v>373.38242000000002</v>
      </c>
      <c r="D26" s="13">
        <v>101.76289999999999</v>
      </c>
      <c r="L26" s="22"/>
    </row>
    <row r="27" spans="2:12" x14ac:dyDescent="0.25">
      <c r="B27" s="5" t="s">
        <v>35</v>
      </c>
      <c r="C27" s="13">
        <v>42.604320000000008</v>
      </c>
      <c r="D27" s="13">
        <v>17.036490000000001</v>
      </c>
      <c r="L27" s="22"/>
    </row>
    <row r="28" spans="2:12" x14ac:dyDescent="0.25">
      <c r="B28" s="18" t="s">
        <v>36</v>
      </c>
      <c r="C28" s="19">
        <v>13254.821169999999</v>
      </c>
      <c r="D28" s="19">
        <v>3349.8339699999997</v>
      </c>
      <c r="L28" s="22"/>
    </row>
    <row r="29" spans="2:12" x14ac:dyDescent="0.25">
      <c r="B29" s="18" t="s">
        <v>37</v>
      </c>
      <c r="C29" s="19">
        <v>7612.1246400000009</v>
      </c>
      <c r="D29" s="19">
        <v>2013.3715799999998</v>
      </c>
      <c r="L29" s="22"/>
    </row>
    <row r="30" spans="2:12" x14ac:dyDescent="0.25">
      <c r="B30" s="5" t="s">
        <v>38</v>
      </c>
      <c r="C30" s="13">
        <v>6812.2742100000005</v>
      </c>
      <c r="D30" s="13">
        <v>1861.6325799999997</v>
      </c>
      <c r="L30" s="22"/>
    </row>
    <row r="31" spans="2:12" x14ac:dyDescent="0.25">
      <c r="B31" s="5" t="s">
        <v>43</v>
      </c>
      <c r="C31" s="14">
        <v>-186.79456999999996</v>
      </c>
      <c r="D31" s="14">
        <v>0</v>
      </c>
      <c r="L31" s="22"/>
    </row>
    <row r="32" spans="2:12" x14ac:dyDescent="0.25">
      <c r="B32" s="5" t="s">
        <v>44</v>
      </c>
      <c r="C32" s="13">
        <v>886.43</v>
      </c>
      <c r="D32" s="13">
        <v>134.41999999999999</v>
      </c>
      <c r="L32" s="22"/>
    </row>
    <row r="33" spans="2:12" x14ac:dyDescent="0.25">
      <c r="B33" s="5" t="s">
        <v>43</v>
      </c>
      <c r="C33" s="14">
        <v>100.215</v>
      </c>
      <c r="D33" s="14">
        <v>17.318999999999999</v>
      </c>
      <c r="L33" s="22"/>
    </row>
    <row r="34" spans="2:12" x14ac:dyDescent="0.25">
      <c r="B34" s="5" t="s">
        <v>45</v>
      </c>
      <c r="C34" s="13">
        <v>234</v>
      </c>
      <c r="D34" s="44">
        <v>54</v>
      </c>
      <c r="L34" s="22"/>
    </row>
    <row r="35" spans="2:12" x14ac:dyDescent="0.25">
      <c r="B35" s="5" t="s">
        <v>46</v>
      </c>
      <c r="C35" s="14">
        <v>0</v>
      </c>
      <c r="D35" s="14">
        <v>0</v>
      </c>
      <c r="L35" s="22"/>
    </row>
    <row r="36" spans="2:12" x14ac:dyDescent="0.25">
      <c r="B36" s="5" t="s">
        <v>47</v>
      </c>
      <c r="C36" s="13">
        <v>4623.44409</v>
      </c>
      <c r="D36" s="13">
        <v>1188.7811999999999</v>
      </c>
      <c r="L36" s="22"/>
    </row>
    <row r="37" spans="2:12" x14ac:dyDescent="0.25">
      <c r="B37" s="5" t="s">
        <v>48</v>
      </c>
      <c r="C37" s="13">
        <v>-68.734769999999997</v>
      </c>
      <c r="D37" s="13">
        <v>-8.9990499999999987</v>
      </c>
      <c r="L37" s="22"/>
    </row>
    <row r="38" spans="2:12" x14ac:dyDescent="0.25">
      <c r="B38" s="18" t="s">
        <v>49</v>
      </c>
      <c r="C38" s="19">
        <v>12400.833960000002</v>
      </c>
      <c r="D38" s="19">
        <v>3247.15373</v>
      </c>
      <c r="L38" s="22"/>
    </row>
    <row r="39" spans="2:12" x14ac:dyDescent="0.25">
      <c r="B39" s="18" t="s">
        <v>50</v>
      </c>
      <c r="C39" s="19">
        <v>853.9872099999975</v>
      </c>
      <c r="D39" s="19">
        <v>102.68023999999969</v>
      </c>
      <c r="L39" s="22"/>
    </row>
    <row r="40" spans="2:12" x14ac:dyDescent="0.25">
      <c r="B40" s="5" t="s">
        <v>51</v>
      </c>
      <c r="C40" s="13">
        <v>0</v>
      </c>
      <c r="D40" s="13">
        <v>0</v>
      </c>
      <c r="L40" s="22"/>
    </row>
    <row r="41" spans="2:12" x14ac:dyDescent="0.25">
      <c r="B41" s="18" t="s">
        <v>52</v>
      </c>
      <c r="C41" s="19">
        <v>853.9872099999975</v>
      </c>
      <c r="D41" s="19">
        <v>102.68023999999969</v>
      </c>
      <c r="L41" s="22"/>
    </row>
    <row r="42" spans="2:12" x14ac:dyDescent="0.25">
      <c r="L42" s="22"/>
    </row>
    <row r="43" spans="2:12" x14ac:dyDescent="0.25">
      <c r="L43" s="22"/>
    </row>
    <row r="44" spans="2:12" x14ac:dyDescent="0.25">
      <c r="L44" s="22"/>
    </row>
    <row r="45" spans="2:12" x14ac:dyDescent="0.25">
      <c r="L45" s="22"/>
    </row>
    <row r="46" spans="2:12" x14ac:dyDescent="0.25">
      <c r="L46" s="22"/>
    </row>
    <row r="47" spans="2:12" x14ac:dyDescent="0.25">
      <c r="L47" s="22"/>
    </row>
    <row r="48" spans="2:12" x14ac:dyDescent="0.25">
      <c r="L48" s="22"/>
    </row>
    <row r="49" spans="12:12" x14ac:dyDescent="0.25">
      <c r="L49" s="22"/>
    </row>
    <row r="50" spans="12:12" x14ac:dyDescent="0.25">
      <c r="L50" s="22"/>
    </row>
    <row r="51" spans="12:12" x14ac:dyDescent="0.25">
      <c r="L51" s="22"/>
    </row>
    <row r="52" spans="12:12" x14ac:dyDescent="0.25">
      <c r="L52" s="22"/>
    </row>
    <row r="53" spans="12:12" x14ac:dyDescent="0.25">
      <c r="L53" s="22"/>
    </row>
    <row r="54" spans="12:12" x14ac:dyDescent="0.25">
      <c r="L54" s="22"/>
    </row>
    <row r="55" spans="12:12" x14ac:dyDescent="0.25">
      <c r="L55" s="22"/>
    </row>
    <row r="56" spans="12:12" x14ac:dyDescent="0.25">
      <c r="L56" s="22"/>
    </row>
    <row r="57" spans="12:12" x14ac:dyDescent="0.25">
      <c r="L57" s="22"/>
    </row>
    <row r="58" spans="12:12" x14ac:dyDescent="0.25">
      <c r="L58" s="22"/>
    </row>
    <row r="59" spans="12:12" x14ac:dyDescent="0.25">
      <c r="L59" s="22"/>
    </row>
    <row r="60" spans="12:12" x14ac:dyDescent="0.25">
      <c r="L60" s="22"/>
    </row>
    <row r="61" spans="12:12" x14ac:dyDescent="0.25">
      <c r="L61" s="22"/>
    </row>
    <row r="62" spans="12:12" x14ac:dyDescent="0.25">
      <c r="L62" s="22"/>
    </row>
    <row r="63" spans="12:12" x14ac:dyDescent="0.25">
      <c r="L63" s="22"/>
    </row>
    <row r="64" spans="12:12" x14ac:dyDescent="0.25">
      <c r="L64" s="22"/>
    </row>
    <row r="65" spans="12:12" x14ac:dyDescent="0.25">
      <c r="L65" s="22"/>
    </row>
    <row r="66" spans="12:12" x14ac:dyDescent="0.25">
      <c r="L66" s="22"/>
    </row>
    <row r="67" spans="12:12" x14ac:dyDescent="0.25">
      <c r="L67" s="22"/>
    </row>
  </sheetData>
  <pageMargins left="0.7" right="0.7" top="0.75" bottom="0.75" header="0.3" footer="0.3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C31"/>
  <sheetViews>
    <sheetView showGridLines="0" topLeftCell="A9" workbookViewId="0">
      <selection activeCell="P32" sqref="P32"/>
    </sheetView>
  </sheetViews>
  <sheetFormatPr defaultRowHeight="15" x14ac:dyDescent="0.25"/>
  <cols>
    <col min="1" max="1" width="3.5703125" customWidth="1"/>
    <col min="2" max="2" width="60.85546875" customWidth="1"/>
    <col min="3" max="3" width="11" customWidth="1"/>
  </cols>
  <sheetData>
    <row r="1" spans="2:2" hidden="1" x14ac:dyDescent="0.25"/>
    <row r="2" spans="2:2" hidden="1" x14ac:dyDescent="0.25"/>
    <row r="3" spans="2:2" hidden="1" x14ac:dyDescent="0.25"/>
    <row r="4" spans="2:2" hidden="1" x14ac:dyDescent="0.25"/>
    <row r="5" spans="2:2" hidden="1" x14ac:dyDescent="0.25"/>
    <row r="6" spans="2:2" hidden="1" x14ac:dyDescent="0.25"/>
    <row r="7" spans="2:2" hidden="1" x14ac:dyDescent="0.25"/>
    <row r="8" spans="2:2" hidden="1" x14ac:dyDescent="0.25"/>
    <row r="9" spans="2:2" x14ac:dyDescent="0.25">
      <c r="B9" t="s">
        <v>75</v>
      </c>
    </row>
    <row r="10" spans="2:2" x14ac:dyDescent="0.25">
      <c r="B10" t="s">
        <v>78</v>
      </c>
    </row>
    <row r="11" spans="2:2" x14ac:dyDescent="0.25">
      <c r="B11" t="s">
        <v>76</v>
      </c>
    </row>
    <row r="12" spans="2:2" x14ac:dyDescent="0.25">
      <c r="B12" t="s">
        <v>77</v>
      </c>
    </row>
    <row r="17" spans="2:3" ht="21" customHeight="1" x14ac:dyDescent="0.25">
      <c r="B17" s="20" t="s">
        <v>25</v>
      </c>
      <c r="C17" s="26" t="s">
        <v>116</v>
      </c>
    </row>
    <row r="18" spans="2:3" x14ac:dyDescent="0.25">
      <c r="B18" s="5" t="s">
        <v>80</v>
      </c>
      <c r="C18" s="27">
        <v>0.59911184960516695</v>
      </c>
    </row>
    <row r="19" spans="2:3" x14ac:dyDescent="0.25">
      <c r="B19" s="5" t="s">
        <v>81</v>
      </c>
      <c r="C19" s="27">
        <v>1.0450011984280039</v>
      </c>
    </row>
    <row r="20" spans="2:3" x14ac:dyDescent="0.25">
      <c r="B20" s="5" t="s">
        <v>82</v>
      </c>
      <c r="C20" s="27">
        <v>1.6441130480331707</v>
      </c>
    </row>
    <row r="21" spans="2:3" x14ac:dyDescent="0.25">
      <c r="B21" s="5" t="s">
        <v>83</v>
      </c>
      <c r="C21" s="28">
        <v>3.2749404955184892E-2</v>
      </c>
    </row>
    <row r="22" spans="2:3" x14ac:dyDescent="0.25">
      <c r="B22" s="5" t="s">
        <v>26</v>
      </c>
      <c r="C22" s="27">
        <v>1.6113636430779859</v>
      </c>
    </row>
    <row r="23" spans="2:3" x14ac:dyDescent="0.25">
      <c r="B23" s="12" t="s">
        <v>84</v>
      </c>
      <c r="C23" s="27">
        <v>1.3593969144460027</v>
      </c>
    </row>
    <row r="24" spans="2:3" x14ac:dyDescent="0.25">
      <c r="B24" s="5" t="s">
        <v>85</v>
      </c>
      <c r="C24" s="27">
        <v>1.0484257903222558</v>
      </c>
    </row>
    <row r="25" spans="2:3" x14ac:dyDescent="0.25">
      <c r="B25" s="5" t="s">
        <v>27</v>
      </c>
      <c r="C25" s="28">
        <v>0.39887459205757292</v>
      </c>
    </row>
    <row r="26" spans="2:3" x14ac:dyDescent="0.25">
      <c r="B26" s="5" t="s">
        <v>28</v>
      </c>
      <c r="C26" s="28">
        <v>0.38142330207331082</v>
      </c>
    </row>
    <row r="27" spans="2:3" x14ac:dyDescent="0.25">
      <c r="B27" s="5" t="s">
        <v>30</v>
      </c>
      <c r="C27" s="28">
        <v>3.6604665443047955E-3</v>
      </c>
    </row>
    <row r="28" spans="2:3" x14ac:dyDescent="0.25">
      <c r="B28" s="5" t="s">
        <v>29</v>
      </c>
      <c r="C28" s="27">
        <v>1.3053065673301781E-2</v>
      </c>
    </row>
    <row r="29" spans="2:3" x14ac:dyDescent="0.25">
      <c r="B29" s="5" t="s">
        <v>31</v>
      </c>
      <c r="C29" s="28">
        <v>3.6277641238609843E-3</v>
      </c>
    </row>
    <row r="30" spans="2:3" x14ac:dyDescent="0.25">
      <c r="B30" s="5" t="s">
        <v>86</v>
      </c>
      <c r="C30" s="28">
        <v>1.0493973463045854</v>
      </c>
    </row>
    <row r="31" spans="2:3" x14ac:dyDescent="0.25">
      <c r="B31" s="5" t="s">
        <v>87</v>
      </c>
      <c r="C31" s="28">
        <v>1.4164952571835816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5:Q30"/>
  <sheetViews>
    <sheetView showGridLines="0" workbookViewId="0">
      <selection activeCell="L17" sqref="L17"/>
    </sheetView>
  </sheetViews>
  <sheetFormatPr defaultRowHeight="15" x14ac:dyDescent="0.25"/>
  <cols>
    <col min="1" max="1" width="2.5703125" customWidth="1"/>
    <col min="2" max="2" width="8.28515625" customWidth="1"/>
    <col min="3" max="3" width="42.5703125" bestFit="1" customWidth="1"/>
    <col min="4" max="4" width="11.5703125" bestFit="1" customWidth="1"/>
    <col min="5" max="6" width="14.28515625" bestFit="1" customWidth="1"/>
    <col min="7" max="7" width="13.28515625" bestFit="1" customWidth="1"/>
    <col min="8" max="8" width="11.5703125" bestFit="1" customWidth="1"/>
    <col min="9" max="9" width="12.140625" bestFit="1" customWidth="1"/>
    <col min="10" max="10" width="9.85546875" bestFit="1" customWidth="1"/>
    <col min="11" max="11" width="9" bestFit="1" customWidth="1"/>
    <col min="12" max="12" width="12.140625" bestFit="1" customWidth="1"/>
    <col min="13" max="13" width="13.42578125" bestFit="1" customWidth="1"/>
    <col min="14" max="14" width="13.28515625" bestFit="1" customWidth="1"/>
    <col min="15" max="15" width="12.140625" bestFit="1" customWidth="1"/>
    <col min="17" max="17" width="9" customWidth="1"/>
  </cols>
  <sheetData>
    <row r="5" spans="2:15" x14ac:dyDescent="0.25">
      <c r="B5" t="s">
        <v>75</v>
      </c>
    </row>
    <row r="6" spans="2:15" x14ac:dyDescent="0.25">
      <c r="B6" t="s">
        <v>78</v>
      </c>
    </row>
    <row r="7" spans="2:15" x14ac:dyDescent="0.25">
      <c r="B7" t="s">
        <v>76</v>
      </c>
    </row>
    <row r="8" spans="2:15" x14ac:dyDescent="0.25">
      <c r="B8" t="s">
        <v>77</v>
      </c>
    </row>
    <row r="11" spans="2:15" ht="36.75" customHeight="1" x14ac:dyDescent="0.25">
      <c r="B11" s="30" t="s">
        <v>88</v>
      </c>
      <c r="C11" s="30"/>
      <c r="D11" s="30"/>
      <c r="E11" s="30"/>
      <c r="F11" s="30"/>
      <c r="G11" s="30"/>
      <c r="H11" s="30"/>
    </row>
    <row r="13" spans="2:15" x14ac:dyDescent="0.25">
      <c r="B13" s="41" t="s">
        <v>89</v>
      </c>
      <c r="C13" s="41"/>
      <c r="D13" s="42" t="s">
        <v>54</v>
      </c>
      <c r="E13" s="42"/>
      <c r="F13" s="42"/>
      <c r="G13" s="42" t="s">
        <v>39</v>
      </c>
      <c r="H13" s="42"/>
      <c r="I13" s="42"/>
      <c r="J13" s="42" t="s">
        <v>56</v>
      </c>
      <c r="K13" s="42"/>
      <c r="L13" s="42"/>
      <c r="M13" s="42" t="s">
        <v>57</v>
      </c>
      <c r="N13" s="42"/>
      <c r="O13" s="42"/>
    </row>
    <row r="14" spans="2:15" ht="36.75" customHeight="1" x14ac:dyDescent="0.25">
      <c r="B14" s="41"/>
      <c r="C14" s="41"/>
      <c r="D14" s="15" t="s">
        <v>59</v>
      </c>
      <c r="E14" s="15" t="s">
        <v>60</v>
      </c>
      <c r="F14" s="15" t="s">
        <v>90</v>
      </c>
      <c r="G14" s="15" t="s">
        <v>59</v>
      </c>
      <c r="H14" s="15" t="s">
        <v>60</v>
      </c>
      <c r="I14" s="15" t="s">
        <v>90</v>
      </c>
      <c r="J14" s="15" t="s">
        <v>59</v>
      </c>
      <c r="K14" s="15" t="s">
        <v>60</v>
      </c>
      <c r="L14" s="15" t="s">
        <v>90</v>
      </c>
      <c r="M14" s="15" t="s">
        <v>59</v>
      </c>
      <c r="N14" s="15" t="s">
        <v>60</v>
      </c>
      <c r="O14" s="15" t="s">
        <v>90</v>
      </c>
    </row>
    <row r="15" spans="2:15" x14ac:dyDescent="0.25">
      <c r="B15" s="31" t="s">
        <v>91</v>
      </c>
      <c r="C15" s="5" t="s">
        <v>92</v>
      </c>
      <c r="D15" s="13">
        <v>37</v>
      </c>
      <c r="E15" s="13">
        <v>34</v>
      </c>
      <c r="F15" s="36">
        <v>-8.108108108108103E-2</v>
      </c>
      <c r="G15" s="13">
        <v>349664.41</v>
      </c>
      <c r="H15" s="13">
        <v>-20255</v>
      </c>
      <c r="I15" s="36">
        <v>-1.0579269706059018</v>
      </c>
      <c r="J15" s="13">
        <v>7</v>
      </c>
      <c r="K15" s="13">
        <v>60</v>
      </c>
      <c r="L15" s="36">
        <v>7.5714285714285712</v>
      </c>
      <c r="M15" s="13">
        <v>1265.2</v>
      </c>
      <c r="N15" s="13">
        <v>57928.5</v>
      </c>
      <c r="O15" s="36">
        <v>44.786041732532404</v>
      </c>
    </row>
    <row r="16" spans="2:15" x14ac:dyDescent="0.25">
      <c r="B16" s="31" t="s">
        <v>93</v>
      </c>
      <c r="C16" s="5" t="s">
        <v>94</v>
      </c>
      <c r="D16" s="13">
        <v>17952</v>
      </c>
      <c r="E16" s="13">
        <v>13146</v>
      </c>
      <c r="F16" s="36">
        <v>-0.2677139037433155</v>
      </c>
      <c r="G16" s="13">
        <v>791231.91999999993</v>
      </c>
      <c r="H16" s="13">
        <v>712753.86</v>
      </c>
      <c r="I16" s="36">
        <v>-9.9184648667864583E-2</v>
      </c>
      <c r="J16" s="13">
        <v>2919</v>
      </c>
      <c r="K16" s="13">
        <v>2971</v>
      </c>
      <c r="L16" s="36">
        <v>1.7814319972593307E-2</v>
      </c>
      <c r="M16" s="13">
        <v>330945.62</v>
      </c>
      <c r="N16" s="13">
        <v>388006.63</v>
      </c>
      <c r="O16" s="36">
        <v>0.17241808488053123</v>
      </c>
    </row>
    <row r="17" spans="2:17" x14ac:dyDescent="0.25">
      <c r="B17" s="31" t="s">
        <v>95</v>
      </c>
      <c r="C17" s="5" t="s">
        <v>67</v>
      </c>
      <c r="D17" s="13">
        <v>2299</v>
      </c>
      <c r="E17" s="13">
        <v>2558</v>
      </c>
      <c r="F17" s="36">
        <v>0.11265767725097864</v>
      </c>
      <c r="G17" s="13">
        <v>264931.49</v>
      </c>
      <c r="H17" s="13">
        <v>301995.74</v>
      </c>
      <c r="I17" s="36">
        <v>0.13990126277551984</v>
      </c>
      <c r="J17" s="13">
        <v>98</v>
      </c>
      <c r="K17" s="13">
        <v>195</v>
      </c>
      <c r="L17" s="36">
        <v>0.98979591836734704</v>
      </c>
      <c r="M17" s="13">
        <v>109035.765</v>
      </c>
      <c r="N17" s="13">
        <v>232449.69500000001</v>
      </c>
      <c r="O17" s="36">
        <v>1.1318665027021182</v>
      </c>
    </row>
    <row r="18" spans="2:17" x14ac:dyDescent="0.25">
      <c r="B18" s="31" t="s">
        <v>96</v>
      </c>
      <c r="C18" s="5" t="s">
        <v>97</v>
      </c>
      <c r="D18" s="13">
        <v>3</v>
      </c>
      <c r="E18" s="13">
        <v>1</v>
      </c>
      <c r="F18" s="36">
        <v>-0.66666666666666674</v>
      </c>
      <c r="G18" s="13">
        <v>250</v>
      </c>
      <c r="H18" s="13">
        <v>250</v>
      </c>
      <c r="I18" s="36">
        <v>0</v>
      </c>
      <c r="J18" s="13">
        <v>0</v>
      </c>
      <c r="K18" s="13">
        <v>0</v>
      </c>
      <c r="L18" s="36">
        <v>0</v>
      </c>
      <c r="M18" s="13">
        <v>0</v>
      </c>
      <c r="N18" s="13">
        <v>0</v>
      </c>
      <c r="O18" s="36">
        <v>0</v>
      </c>
    </row>
    <row r="19" spans="2:17" x14ac:dyDescent="0.25">
      <c r="B19" s="31" t="s">
        <v>98</v>
      </c>
      <c r="C19" s="5" t="s">
        <v>99</v>
      </c>
      <c r="D19" s="13">
        <v>51</v>
      </c>
      <c r="E19" s="13">
        <v>48</v>
      </c>
      <c r="F19" s="36">
        <v>-5.8823529411764719E-2</v>
      </c>
      <c r="G19" s="13">
        <v>15362.900000000001</v>
      </c>
      <c r="H19" s="13">
        <v>10484.39</v>
      </c>
      <c r="I19" s="36">
        <v>-0.31755137376406806</v>
      </c>
      <c r="J19" s="13">
        <v>0</v>
      </c>
      <c r="K19" s="13">
        <v>0</v>
      </c>
      <c r="L19" s="36">
        <v>0</v>
      </c>
      <c r="M19" s="13">
        <v>0</v>
      </c>
      <c r="N19" s="13">
        <v>0</v>
      </c>
      <c r="O19" s="36">
        <v>0</v>
      </c>
      <c r="Q19" s="23"/>
    </row>
    <row r="20" spans="2:17" x14ac:dyDescent="0.25">
      <c r="B20" s="31" t="s">
        <v>100</v>
      </c>
      <c r="C20" s="5" t="s">
        <v>101</v>
      </c>
      <c r="D20" s="13">
        <v>647</v>
      </c>
      <c r="E20" s="13">
        <v>744</v>
      </c>
      <c r="F20" s="36">
        <v>0.14992272024729525</v>
      </c>
      <c r="G20" s="13">
        <v>99037.52</v>
      </c>
      <c r="H20" s="13">
        <v>84190.92</v>
      </c>
      <c r="I20" s="36">
        <v>-0.1499088426285311</v>
      </c>
      <c r="J20" s="13">
        <v>4</v>
      </c>
      <c r="K20" s="13">
        <v>2</v>
      </c>
      <c r="L20" s="36">
        <v>-0.5</v>
      </c>
      <c r="M20" s="13">
        <v>3320.07</v>
      </c>
      <c r="N20" s="13">
        <v>1717.62</v>
      </c>
      <c r="O20" s="36">
        <v>-0.48265548617950838</v>
      </c>
      <c r="Q20" s="23"/>
    </row>
    <row r="21" spans="2:17" x14ac:dyDescent="0.25">
      <c r="B21" s="31" t="s">
        <v>102</v>
      </c>
      <c r="C21" s="5" t="s">
        <v>103</v>
      </c>
      <c r="D21" s="13">
        <v>58621</v>
      </c>
      <c r="E21" s="13">
        <v>67576</v>
      </c>
      <c r="F21" s="36">
        <v>0.1527609559714096</v>
      </c>
      <c r="G21" s="13">
        <v>1736543.7</v>
      </c>
      <c r="H21" s="13">
        <v>1946862.17</v>
      </c>
      <c r="I21" s="36">
        <v>0.12111326078347462</v>
      </c>
      <c r="J21" s="13">
        <v>607</v>
      </c>
      <c r="K21" s="13">
        <v>648</v>
      </c>
      <c r="L21" s="36">
        <v>6.7545304777594684E-2</v>
      </c>
      <c r="M21" s="13">
        <v>837761.32000000007</v>
      </c>
      <c r="N21" s="13">
        <v>1002828.88</v>
      </c>
      <c r="O21" s="36">
        <v>0.19703411468077792</v>
      </c>
    </row>
    <row r="22" spans="2:17" x14ac:dyDescent="0.25">
      <c r="B22" s="31" t="s">
        <v>104</v>
      </c>
      <c r="C22" s="5" t="s">
        <v>105</v>
      </c>
      <c r="D22" s="13">
        <v>289</v>
      </c>
      <c r="E22" s="13">
        <v>424</v>
      </c>
      <c r="F22" s="36">
        <v>0.46712802768166095</v>
      </c>
      <c r="G22" s="13">
        <v>5780.53</v>
      </c>
      <c r="H22" s="13">
        <v>33234.6</v>
      </c>
      <c r="I22" s="36">
        <v>4.7494036013998713</v>
      </c>
      <c r="J22" s="13">
        <v>1</v>
      </c>
      <c r="K22" s="13">
        <v>0</v>
      </c>
      <c r="L22" s="36">
        <v>-1</v>
      </c>
      <c r="M22" s="13">
        <v>720</v>
      </c>
      <c r="N22" s="13">
        <v>0</v>
      </c>
      <c r="O22" s="36">
        <v>-1</v>
      </c>
    </row>
    <row r="23" spans="2:17" x14ac:dyDescent="0.25">
      <c r="B23" s="31" t="s">
        <v>106</v>
      </c>
      <c r="C23" s="5" t="s">
        <v>107</v>
      </c>
      <c r="D23" s="13">
        <v>818</v>
      </c>
      <c r="E23" s="13">
        <v>621</v>
      </c>
      <c r="F23" s="36">
        <v>-0.24083129584352081</v>
      </c>
      <c r="G23" s="13">
        <v>44488.450000000004</v>
      </c>
      <c r="H23" s="13">
        <v>41470.269999999997</v>
      </c>
      <c r="I23" s="36">
        <v>-6.7841878060485472E-2</v>
      </c>
      <c r="J23" s="13">
        <v>2</v>
      </c>
      <c r="K23" s="13">
        <v>1</v>
      </c>
      <c r="L23" s="36">
        <v>-0.5</v>
      </c>
      <c r="M23" s="13">
        <v>50904.51</v>
      </c>
      <c r="N23" s="13">
        <v>0</v>
      </c>
      <c r="O23" s="36">
        <v>-1</v>
      </c>
    </row>
    <row r="24" spans="2:17" x14ac:dyDescent="0.25">
      <c r="B24" s="31" t="s">
        <v>108</v>
      </c>
      <c r="C24" s="5" t="s">
        <v>109</v>
      </c>
      <c r="D24" s="13">
        <v>6</v>
      </c>
      <c r="E24" s="13">
        <v>1</v>
      </c>
      <c r="F24" s="36">
        <v>-0.83333333333333337</v>
      </c>
      <c r="G24" s="13">
        <v>0</v>
      </c>
      <c r="H24" s="13">
        <v>0</v>
      </c>
      <c r="I24" s="36">
        <v>0</v>
      </c>
      <c r="J24" s="13">
        <v>0</v>
      </c>
      <c r="K24" s="13">
        <v>0</v>
      </c>
      <c r="L24" s="36">
        <v>0</v>
      </c>
      <c r="M24" s="13">
        <v>0</v>
      </c>
      <c r="N24" s="13">
        <v>0</v>
      </c>
      <c r="O24" s="36">
        <v>0</v>
      </c>
    </row>
    <row r="25" spans="2:17" x14ac:dyDescent="0.25">
      <c r="B25" s="31" t="s">
        <v>110</v>
      </c>
      <c r="C25" s="5" t="s">
        <v>111</v>
      </c>
      <c r="D25" s="13">
        <v>0</v>
      </c>
      <c r="E25" s="13">
        <v>0</v>
      </c>
      <c r="F25" s="36">
        <v>0</v>
      </c>
      <c r="G25" s="13">
        <v>130148.68</v>
      </c>
      <c r="H25" s="13">
        <v>138503.10999999999</v>
      </c>
      <c r="I25" s="36">
        <v>6.4191430908096647E-2</v>
      </c>
      <c r="J25" s="13">
        <v>0</v>
      </c>
      <c r="K25" s="13">
        <v>0</v>
      </c>
      <c r="L25" s="36">
        <v>0</v>
      </c>
      <c r="M25" s="13">
        <v>0</v>
      </c>
      <c r="N25" s="13">
        <v>0</v>
      </c>
      <c r="O25" s="36">
        <v>0</v>
      </c>
    </row>
    <row r="26" spans="2:17" x14ac:dyDescent="0.25">
      <c r="B26" s="37"/>
      <c r="C26" s="18" t="s">
        <v>62</v>
      </c>
      <c r="D26" s="19">
        <v>80723</v>
      </c>
      <c r="E26" s="19">
        <v>85153</v>
      </c>
      <c r="F26" s="38">
        <v>5.4879030759510922E-2</v>
      </c>
      <c r="G26" s="19">
        <v>3437439.5999999996</v>
      </c>
      <c r="H26" s="19">
        <v>3249490.06</v>
      </c>
      <c r="I26" s="38">
        <v>-5.4677190546126186E-2</v>
      </c>
      <c r="J26" s="19">
        <v>3638</v>
      </c>
      <c r="K26" s="19">
        <v>3877</v>
      </c>
      <c r="L26" s="38">
        <v>6.5695437053326033E-2</v>
      </c>
      <c r="M26" s="19">
        <v>1333952.4850000001</v>
      </c>
      <c r="N26" s="19">
        <v>1682931.325</v>
      </c>
      <c r="O26" s="38">
        <v>0.26161264657039096</v>
      </c>
    </row>
    <row r="27" spans="2:17" x14ac:dyDescent="0.25">
      <c r="B27" s="32"/>
      <c r="C27" s="29"/>
      <c r="D27" s="33"/>
      <c r="E27" s="33"/>
      <c r="F27" s="34"/>
      <c r="H27" s="33"/>
      <c r="I27" s="34"/>
      <c r="J27" s="33"/>
      <c r="K27" s="33"/>
      <c r="L27" s="34"/>
      <c r="M27" s="33"/>
      <c r="N27" s="33"/>
      <c r="O27" s="34"/>
    </row>
    <row r="28" spans="2:17" x14ac:dyDescent="0.25">
      <c r="B28" s="39" t="s">
        <v>117</v>
      </c>
      <c r="C28" s="40"/>
      <c r="D28" s="35"/>
      <c r="E28" s="35"/>
      <c r="G28" s="24"/>
      <c r="H28" s="24"/>
      <c r="M28" s="23"/>
      <c r="N28" s="23"/>
    </row>
    <row r="29" spans="2:17" x14ac:dyDescent="0.25">
      <c r="B29" s="39" t="s">
        <v>118</v>
      </c>
      <c r="C29" s="40"/>
      <c r="D29" s="23"/>
      <c r="F29" s="25"/>
      <c r="G29" s="24"/>
      <c r="H29" s="24"/>
      <c r="J29" s="24"/>
      <c r="K29" s="23"/>
      <c r="L29" s="23"/>
      <c r="M29" s="23"/>
      <c r="N29" s="23"/>
      <c r="O29" s="23"/>
    </row>
    <row r="30" spans="2:17" x14ac:dyDescent="0.25">
      <c r="D30" s="23"/>
      <c r="E30" s="23"/>
      <c r="F30" s="25"/>
      <c r="G30" s="24"/>
      <c r="H30" s="24"/>
      <c r="I30" s="23"/>
      <c r="J30" s="24"/>
      <c r="L30" s="23"/>
      <c r="M30" s="23"/>
      <c r="N30" s="23"/>
      <c r="O30" s="23"/>
    </row>
  </sheetData>
  <mergeCells count="5">
    <mergeCell ref="B13:C14"/>
    <mergeCell ref="D13:F13"/>
    <mergeCell ref="G13:I13"/>
    <mergeCell ref="J13:L13"/>
    <mergeCell ref="M13:O13"/>
  </mergeCells>
  <pageMargins left="0.7" right="0.7" top="0.75" bottom="0.75" header="0.3" footer="0.3"/>
  <pageSetup scale="6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9:N35"/>
  <sheetViews>
    <sheetView workbookViewId="0">
      <selection activeCell="S25" sqref="S25"/>
    </sheetView>
  </sheetViews>
  <sheetFormatPr defaultRowHeight="15" x14ac:dyDescent="0.25"/>
  <cols>
    <col min="1" max="1" width="5" customWidth="1"/>
    <col min="2" max="2" width="46.7109375" customWidth="1"/>
    <col min="3" max="3" width="10.140625" customWidth="1"/>
    <col min="5" max="5" width="11.5703125" bestFit="1" customWidth="1"/>
    <col min="6" max="7" width="12.42578125" customWidth="1"/>
    <col min="9" max="9" width="10.28515625" customWidth="1"/>
    <col min="12" max="12" width="10.5703125" customWidth="1"/>
  </cols>
  <sheetData>
    <row r="9" spans="2:2" x14ac:dyDescent="0.25">
      <c r="B9" t="s">
        <v>75</v>
      </c>
    </row>
    <row r="10" spans="2:2" x14ac:dyDescent="0.25">
      <c r="B10" t="s">
        <v>78</v>
      </c>
    </row>
    <row r="11" spans="2:2" x14ac:dyDescent="0.25">
      <c r="B11" t="s">
        <v>76</v>
      </c>
    </row>
    <row r="12" spans="2:2" x14ac:dyDescent="0.25">
      <c r="B12" t="s">
        <v>77</v>
      </c>
    </row>
    <row r="17" spans="1:14" x14ac:dyDescent="0.25">
      <c r="A17" s="1" t="s">
        <v>53</v>
      </c>
    </row>
    <row r="19" spans="1:14" ht="22.5" customHeight="1" x14ac:dyDescent="0.25">
      <c r="A19" s="5"/>
      <c r="B19" s="5"/>
      <c r="C19" s="43" t="s">
        <v>54</v>
      </c>
      <c r="D19" s="43"/>
      <c r="E19" s="43"/>
      <c r="F19" s="43" t="s">
        <v>55</v>
      </c>
      <c r="G19" s="43"/>
      <c r="H19" s="43"/>
      <c r="I19" s="43" t="s">
        <v>56</v>
      </c>
      <c r="J19" s="43"/>
      <c r="K19" s="43"/>
      <c r="L19" s="43" t="s">
        <v>57</v>
      </c>
      <c r="M19" s="43"/>
      <c r="N19" s="43"/>
    </row>
    <row r="20" spans="1:14" ht="42" customHeight="1" x14ac:dyDescent="0.25">
      <c r="A20" s="6"/>
      <c r="B20" s="6" t="s">
        <v>58</v>
      </c>
      <c r="C20" s="6" t="s">
        <v>59</v>
      </c>
      <c r="D20" s="6" t="s">
        <v>60</v>
      </c>
      <c r="E20" s="6" t="s">
        <v>61</v>
      </c>
      <c r="F20" s="6" t="s">
        <v>59</v>
      </c>
      <c r="G20" s="6" t="s">
        <v>60</v>
      </c>
      <c r="H20" s="6" t="s">
        <v>61</v>
      </c>
      <c r="I20" s="6" t="s">
        <v>59</v>
      </c>
      <c r="J20" s="6" t="s">
        <v>60</v>
      </c>
      <c r="K20" s="6" t="s">
        <v>61</v>
      </c>
      <c r="L20" s="6" t="s">
        <v>59</v>
      </c>
      <c r="M20" s="6" t="s">
        <v>60</v>
      </c>
      <c r="N20" s="6" t="s">
        <v>61</v>
      </c>
    </row>
    <row r="21" spans="1:14" x14ac:dyDescent="0.25">
      <c r="A21" s="5">
        <v>1</v>
      </c>
      <c r="B21" s="5" t="s">
        <v>63</v>
      </c>
      <c r="C21" s="8">
        <v>29247</v>
      </c>
      <c r="D21" s="8">
        <v>25306</v>
      </c>
      <c r="E21" s="7">
        <f>(D21-C21)/D21</f>
        <v>-0.15573381806686162</v>
      </c>
      <c r="F21" s="8">
        <v>3658981.19</v>
      </c>
      <c r="G21" s="8">
        <v>3069399</v>
      </c>
      <c r="H21" s="7">
        <f>(G21-F21)/G21</f>
        <v>-0.19208391936010924</v>
      </c>
      <c r="I21" s="8">
        <v>2001</v>
      </c>
      <c r="J21" s="8">
        <v>1710</v>
      </c>
      <c r="K21" s="7">
        <f>(J21-I21)/J21</f>
        <v>-0.17017543859649123</v>
      </c>
      <c r="L21" s="9">
        <v>2591825.98</v>
      </c>
      <c r="M21" s="8">
        <v>2955558</v>
      </c>
      <c r="N21" s="7">
        <f>(M21-L21)/M21</f>
        <v>0.12306712302719149</v>
      </c>
    </row>
    <row r="22" spans="1:14" x14ac:dyDescent="0.25">
      <c r="A22" s="5">
        <v>2</v>
      </c>
      <c r="B22" s="5" t="s">
        <v>64</v>
      </c>
      <c r="C22" s="9"/>
      <c r="D22" s="9"/>
      <c r="E22" s="7"/>
      <c r="F22" s="8"/>
      <c r="G22" s="8"/>
      <c r="H22" s="7"/>
      <c r="I22" s="9"/>
      <c r="J22" s="9"/>
      <c r="K22" s="7"/>
      <c r="L22" s="9"/>
      <c r="M22" s="9"/>
      <c r="N22" s="7" t="e">
        <f t="shared" ref="N22:N33" si="0">(M22-L22)/M22</f>
        <v>#DIV/0!</v>
      </c>
    </row>
    <row r="23" spans="1:14" x14ac:dyDescent="0.25">
      <c r="A23" s="5">
        <v>3</v>
      </c>
      <c r="B23" s="5" t="s">
        <v>65</v>
      </c>
      <c r="C23" s="9"/>
      <c r="D23" s="9"/>
      <c r="E23" s="7"/>
      <c r="F23" s="9"/>
      <c r="G23" s="9"/>
      <c r="H23" s="7"/>
      <c r="I23" s="9"/>
      <c r="J23" s="9"/>
      <c r="K23" s="7"/>
      <c r="L23" s="9"/>
      <c r="M23" s="9"/>
      <c r="N23" s="7" t="e">
        <f t="shared" si="0"/>
        <v>#DIV/0!</v>
      </c>
    </row>
    <row r="24" spans="1:14" x14ac:dyDescent="0.25">
      <c r="A24" s="5">
        <v>4</v>
      </c>
      <c r="B24" s="5" t="s">
        <v>66</v>
      </c>
      <c r="C24" s="8">
        <v>6863</v>
      </c>
      <c r="D24" s="8">
        <v>6262</v>
      </c>
      <c r="E24" s="7">
        <f t="shared" ref="E24:E33" si="1">(D24-C24)/D24</f>
        <v>-9.5975726604918557E-2</v>
      </c>
      <c r="F24" s="8">
        <v>195201.53</v>
      </c>
      <c r="G24" s="8">
        <v>175262</v>
      </c>
      <c r="H24" s="7">
        <f t="shared" ref="H24:H33" si="2">(G24-F24)/G24</f>
        <v>-0.11376984172267804</v>
      </c>
      <c r="I24" s="9">
        <v>4</v>
      </c>
      <c r="J24" s="9">
        <v>7</v>
      </c>
      <c r="K24" s="7">
        <f t="shared" ref="K24:K33" si="3">(J24-I24)/J24</f>
        <v>0.42857142857142855</v>
      </c>
      <c r="L24" s="9">
        <v>11781.19</v>
      </c>
      <c r="M24" s="8">
        <v>33240.36</v>
      </c>
      <c r="N24" s="7">
        <f t="shared" si="0"/>
        <v>0.64557573985359962</v>
      </c>
    </row>
    <row r="25" spans="1:14" x14ac:dyDescent="0.25">
      <c r="A25" s="5">
        <v>5</v>
      </c>
      <c r="B25" s="5" t="s">
        <v>67</v>
      </c>
      <c r="C25" s="8">
        <v>352</v>
      </c>
      <c r="D25" s="8">
        <v>282</v>
      </c>
      <c r="E25" s="7">
        <f t="shared" si="1"/>
        <v>-0.24822695035460993</v>
      </c>
      <c r="F25" s="8">
        <v>111959</v>
      </c>
      <c r="G25" s="8">
        <v>113704.66</v>
      </c>
      <c r="H25" s="7">
        <f t="shared" si="2"/>
        <v>1.5352580976012799E-2</v>
      </c>
      <c r="I25" s="8">
        <v>187</v>
      </c>
      <c r="J25" s="8">
        <v>145</v>
      </c>
      <c r="K25" s="7">
        <f t="shared" si="3"/>
        <v>-0.28965517241379313</v>
      </c>
      <c r="L25" s="9">
        <v>120884.98</v>
      </c>
      <c r="M25" s="8">
        <v>108792</v>
      </c>
      <c r="N25" s="7">
        <f t="shared" si="0"/>
        <v>-0.11115688653577466</v>
      </c>
    </row>
    <row r="26" spans="1:14" x14ac:dyDescent="0.25">
      <c r="A26" s="5">
        <v>6</v>
      </c>
      <c r="B26" s="5" t="s">
        <v>68</v>
      </c>
      <c r="C26" s="8">
        <v>3735</v>
      </c>
      <c r="D26" s="8">
        <v>4185</v>
      </c>
      <c r="E26" s="7">
        <f t="shared" si="1"/>
        <v>0.10752688172043011</v>
      </c>
      <c r="F26" s="8">
        <v>854045</v>
      </c>
      <c r="G26" s="8">
        <v>587960</v>
      </c>
      <c r="H26" s="7">
        <f t="shared" si="2"/>
        <v>-0.45255629634669026</v>
      </c>
      <c r="I26" s="8">
        <v>5178</v>
      </c>
      <c r="J26" s="8">
        <v>3469</v>
      </c>
      <c r="K26" s="7">
        <f t="shared" si="3"/>
        <v>-0.4926491784375901</v>
      </c>
      <c r="L26" s="9">
        <v>329406</v>
      </c>
      <c r="M26" s="8">
        <v>281764</v>
      </c>
      <c r="N26" s="7">
        <f t="shared" si="0"/>
        <v>-0.16908476597436153</v>
      </c>
    </row>
    <row r="27" spans="1:14" x14ac:dyDescent="0.25">
      <c r="A27" s="5">
        <v>7</v>
      </c>
      <c r="B27" s="5" t="s">
        <v>69</v>
      </c>
      <c r="C27" s="9">
        <v>1</v>
      </c>
      <c r="D27" s="9">
        <v>1</v>
      </c>
      <c r="E27" s="7"/>
      <c r="F27" s="9">
        <v>4484.75</v>
      </c>
      <c r="G27" s="9">
        <v>250</v>
      </c>
      <c r="H27" s="7"/>
      <c r="I27" s="9"/>
      <c r="J27" s="9"/>
      <c r="K27" s="7"/>
      <c r="L27" s="9"/>
      <c r="M27" s="9"/>
      <c r="N27" s="7"/>
    </row>
    <row r="28" spans="1:14" x14ac:dyDescent="0.25">
      <c r="A28" s="5">
        <v>8</v>
      </c>
      <c r="B28" s="5" t="s">
        <v>70</v>
      </c>
      <c r="C28" s="9"/>
      <c r="D28" s="9"/>
      <c r="E28" s="7"/>
      <c r="F28" s="9"/>
      <c r="G28" s="9"/>
      <c r="H28" s="7"/>
      <c r="I28" s="9"/>
      <c r="J28" s="9"/>
      <c r="K28" s="7"/>
      <c r="L28" s="9"/>
      <c r="M28" s="9"/>
      <c r="N28" s="7"/>
    </row>
    <row r="29" spans="1:14" x14ac:dyDescent="0.25">
      <c r="A29" s="5">
        <v>9</v>
      </c>
      <c r="B29" s="5" t="s">
        <v>71</v>
      </c>
      <c r="C29" s="8">
        <v>294</v>
      </c>
      <c r="D29" s="8">
        <v>263</v>
      </c>
      <c r="E29" s="7">
        <f t="shared" si="1"/>
        <v>-0.11787072243346007</v>
      </c>
      <c r="F29" s="8">
        <v>190642</v>
      </c>
      <c r="G29" s="8">
        <v>270174</v>
      </c>
      <c r="H29" s="7">
        <f t="shared" si="2"/>
        <v>0.29437325575369949</v>
      </c>
      <c r="I29" s="8">
        <v>3</v>
      </c>
      <c r="J29" s="8">
        <v>10</v>
      </c>
      <c r="K29" s="7">
        <f t="shared" si="3"/>
        <v>0.7</v>
      </c>
      <c r="L29" s="9">
        <v>2533</v>
      </c>
      <c r="M29" s="8">
        <v>11105</v>
      </c>
      <c r="N29" s="7">
        <f t="shared" si="0"/>
        <v>0.77190454750112558</v>
      </c>
    </row>
    <row r="30" spans="1:14" x14ac:dyDescent="0.25">
      <c r="A30" s="5">
        <v>10</v>
      </c>
      <c r="B30" s="5" t="s">
        <v>72</v>
      </c>
      <c r="C30" s="8">
        <v>144</v>
      </c>
      <c r="D30" s="8">
        <v>136</v>
      </c>
      <c r="E30" s="7">
        <f t="shared" si="1"/>
        <v>-5.8823529411764705E-2</v>
      </c>
      <c r="F30" s="8">
        <v>63999</v>
      </c>
      <c r="G30" s="8">
        <v>54942</v>
      </c>
      <c r="H30" s="7">
        <f t="shared" si="2"/>
        <v>-0.16484656546904009</v>
      </c>
      <c r="I30" s="9"/>
      <c r="J30" s="9"/>
      <c r="K30" s="7"/>
      <c r="L30" s="9"/>
      <c r="M30" s="9"/>
      <c r="N30" s="7"/>
    </row>
    <row r="31" spans="1:14" x14ac:dyDescent="0.25">
      <c r="A31" s="5">
        <v>11</v>
      </c>
      <c r="B31" s="5" t="s">
        <v>73</v>
      </c>
      <c r="C31" s="8">
        <v>1857</v>
      </c>
      <c r="D31" s="8">
        <v>2266</v>
      </c>
      <c r="E31" s="7">
        <f t="shared" si="1"/>
        <v>0.18049426301853486</v>
      </c>
      <c r="F31" s="8">
        <v>512663</v>
      </c>
      <c r="G31" s="8">
        <v>813024</v>
      </c>
      <c r="H31" s="7">
        <f t="shared" si="2"/>
        <v>0.36943681859330108</v>
      </c>
      <c r="I31" s="8">
        <v>5</v>
      </c>
      <c r="J31" s="8">
        <v>1</v>
      </c>
      <c r="K31" s="7"/>
      <c r="L31" s="9">
        <v>9976</v>
      </c>
      <c r="M31" s="8">
        <v>603</v>
      </c>
      <c r="N31" s="7"/>
    </row>
    <row r="32" spans="1:14" x14ac:dyDescent="0.25">
      <c r="A32" s="5">
        <v>12</v>
      </c>
      <c r="B32" s="5" t="s">
        <v>74</v>
      </c>
      <c r="C32" s="9">
        <v>1</v>
      </c>
      <c r="D32" s="9">
        <v>1</v>
      </c>
      <c r="E32" s="7"/>
      <c r="F32" s="9">
        <v>176711</v>
      </c>
      <c r="G32" s="9">
        <v>167669</v>
      </c>
      <c r="H32" s="7"/>
      <c r="I32" s="9"/>
      <c r="J32" s="9"/>
      <c r="K32" s="7"/>
      <c r="L32" s="9"/>
      <c r="M32" s="9"/>
      <c r="N32" s="7"/>
    </row>
    <row r="33" spans="1:14" x14ac:dyDescent="0.25">
      <c r="A33" s="5"/>
      <c r="B33" s="5" t="s">
        <v>62</v>
      </c>
      <c r="C33" s="8">
        <f>SUM(C21:C32)</f>
        <v>42494</v>
      </c>
      <c r="D33" s="8">
        <f>SUM(D21:D32)</f>
        <v>38702</v>
      </c>
      <c r="E33" s="7">
        <f t="shared" si="1"/>
        <v>-9.7979432587463181E-2</v>
      </c>
      <c r="F33" s="8">
        <f>SUM(F21:F32)</f>
        <v>5768686.4699999997</v>
      </c>
      <c r="G33" s="8">
        <f>SUM(G21:G32)</f>
        <v>5252384.66</v>
      </c>
      <c r="H33" s="7">
        <f t="shared" si="2"/>
        <v>-9.8298552642562848E-2</v>
      </c>
      <c r="I33" s="8">
        <f>SUM(I21:I32)</f>
        <v>7378</v>
      </c>
      <c r="J33" s="8">
        <f>SUM(J21:J32)</f>
        <v>5342</v>
      </c>
      <c r="K33" s="7">
        <f t="shared" si="3"/>
        <v>-0.3811306626731561</v>
      </c>
      <c r="L33" s="8">
        <f>SUM(L21:L32)</f>
        <v>3066407.15</v>
      </c>
      <c r="M33" s="8">
        <f>SUM(M21:M32)</f>
        <v>3391062.36</v>
      </c>
      <c r="N33" s="7">
        <f t="shared" si="0"/>
        <v>9.5738495944380095E-2</v>
      </c>
    </row>
    <row r="35" spans="1:14" x14ac:dyDescent="0.25">
      <c r="G35" s="3"/>
    </row>
  </sheetData>
  <mergeCells count="4">
    <mergeCell ref="C19:E19"/>
    <mergeCell ref="F19:H19"/>
    <mergeCell ref="I19:K19"/>
    <mergeCell ref="L19:N19"/>
  </mergeCells>
  <pageMargins left="0" right="0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BILANCI I GJENDJES</vt:lpstr>
      <vt:lpstr>PASQYRAT FINANCIARE</vt:lpstr>
      <vt:lpstr>TREGUESIT FINANCIAR</vt:lpstr>
      <vt:lpstr>PRIMET&amp;DEMET</vt:lpstr>
      <vt:lpstr>Raporti prime deme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2026-05-25T08:39:42Z</dcterms:modified>
</cp:coreProperties>
</file>